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455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<sst xmlns="http://schemas.openxmlformats.org/spreadsheetml/2006/main" count="145" uniqueCount="117">
  <si>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</si>
  <si>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</si>
  <si>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</si>
  <si>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</si>
  <si>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</si>
  <si>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</si>
  <si>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</si>
  <si>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</si>
  <si>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</si>
  <si>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</si>
  <si>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</si>
  <si>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</si>
  <si>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</si>
  <si>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</si>
  <si>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</si>
  <si>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</si>
  <si>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</si>
  <si>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</si>
  <si>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</si>
  <si>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</si>
  <si>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</si>
  <si>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</si>
  <si>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</si>
  <si>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</si>
  <si>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</si>
  <si>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</si>
  <si>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</si>
  <si>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</si>
  <si>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</si>
  <si>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</si>
  <si>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</si>
  <si>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</si>
  <si>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</si>
  <si>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</si>
  <si>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</si>
  <si>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</si>
  <si>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</si>
  <si>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</si>
  <si>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</si>
  <si>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</si>
  <si>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</si>
  <si>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</si>
  <si>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</si>
  <si>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</si>
  <si>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</si>
  <si>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</si>
  <si>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</si>
  <si>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</si>
  <si>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</si>
  <si>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</si>
  <si>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</si>
  <si>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</si>
  <si>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</si>
  <si>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</si>
  <si>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</si>
  <si>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</si>
  <si>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</si>
  <si>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</si>
  <si>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</si>
  <si>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</si>
  <si>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</si>
  <si>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</si>
  <si>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</si>
  <si>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</si>
  <si>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</si>
  <si>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</si>
  <si>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</si>
  <si>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</si>
  <si>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</si>
  <si>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</si>
  <si>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</si>
  <si>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</si>
  <si>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</si>
  <si>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</si>
  <si>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</si>
  <si>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</si>
  <si>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</si>
  <si>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</si>
  <si>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</si>
  <si>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</si>
  <si>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</si>
  <si>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</si>
  <si>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</si>
  <si>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</si>
  <si>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</si>
  <si>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</si>
  <si>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</si>
  <si>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</si>
  <si>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</si>
  <si>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</si>
  <si>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</si>
  <si>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</si>
  <si>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</si>
  <si>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</si>
  <si>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</si>
  <si>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КАЙНАРДЖА</t>
  </si>
  <si>
    <t>СИЛИСТРА</t>
  </si>
  <si>
    <t>КАЙНАРДЖА</t>
  </si>
  <si>
    <t>Кайнарджа</t>
  </si>
  <si>
    <t>"Димитър Дончев"</t>
  </si>
  <si>
    <t>Дългосрочна програма за енергийна ефективност на община Кайнарджа 2021-20300</t>
  </si>
  <si>
    <t>10 години</t>
  </si>
  <si>
    <t>Решение №226 / Протокол №31 от 30.12.2021 година</t>
  </si>
  <si>
    <t>ПГМСС, с. Средище</t>
  </si>
  <si>
    <t>Подмяна на дограма</t>
  </si>
  <si>
    <t>Собствени средства</t>
  </si>
  <si>
    <t>333ЕТС015/11.07.2016</t>
  </si>
  <si>
    <t>Физкултурен салон към ОУ "Черн. Храбър", с. Кайнарджа</t>
  </si>
  <si>
    <t>Да</t>
  </si>
  <si>
    <t xml:space="preserve"> ОУ "Черноризец Храбър", с. Кайнарджа</t>
  </si>
  <si>
    <t>Изпълнени мерки за повишаване на енергийната ефективност - ремонт и  изолация на покрив</t>
  </si>
  <si>
    <t>168ЕЕГ015/20. 12.2013</t>
  </si>
  <si>
    <t>168ЕЕГ014/20. 12.2013</t>
  </si>
  <si>
    <t>Инж.Бонка Йорданова</t>
  </si>
  <si>
    <t>00 359 885 92 19 17;   byordanova@kaynardzha.bg</t>
  </si>
  <si>
    <t>Дата: 29.11.2022 г.</t>
  </si>
  <si>
    <t xml:space="preserve">                   ЛЮБЕН СИВЕВ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</si>
</sst>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80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80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2">
      <selection activeCell="D39" sqref="D3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565430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2" t="s">
        <v>99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100</v>
      </c>
      <c r="B18" s="105" t="s">
        <v>101</v>
      </c>
      <c r="C18" s="105"/>
      <c r="D18" s="105" t="s">
        <v>102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0.2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0.167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83.49999999999999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113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114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115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116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Q10" sqref="Q10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6.25" thickTop="1">
      <c r="A7" s="89">
        <v>1</v>
      </c>
      <c r="B7" s="23" t="s">
        <v>33</v>
      </c>
      <c r="C7" s="23" t="s">
        <v>103</v>
      </c>
      <c r="D7" s="23"/>
      <c r="E7" s="81">
        <v>1445</v>
      </c>
      <c r="F7" s="23" t="s">
        <v>106</v>
      </c>
      <c r="G7" s="23" t="s">
        <v>108</v>
      </c>
      <c r="H7" s="23" t="s">
        <v>104</v>
      </c>
      <c r="I7" s="42" t="s">
        <v>90</v>
      </c>
      <c r="J7" s="43" t="s">
        <v>105</v>
      </c>
      <c r="K7" s="96">
        <v>39</v>
      </c>
      <c r="L7" s="97">
        <v>9</v>
      </c>
      <c r="M7" s="97">
        <v>0</v>
      </c>
      <c r="N7" s="97">
        <v>0</v>
      </c>
      <c r="O7" s="97">
        <v>0</v>
      </c>
      <c r="P7" s="97">
        <v>0</v>
      </c>
      <c r="Q7" s="97">
        <v>2.925</v>
      </c>
      <c r="R7" s="97">
        <v>0</v>
      </c>
      <c r="S7" s="74">
        <f>(L7*6000+M7*9300+N7*11628+O7*12778+P7*3800)/1000+SUM(Q7:R7)</f>
        <v>56.925</v>
      </c>
      <c r="T7" s="97"/>
      <c r="U7" s="74">
        <f>((L7*6000*350+M7*9300*202+N7*11628*270+O7*12778*227+P7*3800*43)+(Q7*819+R7*290)*1000)/1000000</f>
        <v>21.295575</v>
      </c>
      <c r="V7" s="74">
        <f aca="true" t="shared" si="0" ref="V7:V57">IF(T7=0,"",K7/T7)</f>
      </c>
      <c r="W7" s="69"/>
    </row>
    <row r="8" spans="1:23" ht="51">
      <c r="A8" s="89">
        <v>2</v>
      </c>
      <c r="B8" s="23" t="s">
        <v>33</v>
      </c>
      <c r="C8" s="23" t="s">
        <v>107</v>
      </c>
      <c r="D8" s="23"/>
      <c r="E8" s="81">
        <v>301</v>
      </c>
      <c r="F8" s="23" t="s">
        <v>111</v>
      </c>
      <c r="G8" s="23" t="s">
        <v>108</v>
      </c>
      <c r="H8" s="23" t="s">
        <v>104</v>
      </c>
      <c r="I8" s="42" t="s">
        <v>90</v>
      </c>
      <c r="J8" s="43" t="s">
        <v>105</v>
      </c>
      <c r="K8" s="96">
        <v>21.6</v>
      </c>
      <c r="L8" s="97">
        <v>0</v>
      </c>
      <c r="M8" s="97">
        <v>0</v>
      </c>
      <c r="N8" s="97">
        <v>0</v>
      </c>
      <c r="O8" s="97">
        <v>0</v>
      </c>
      <c r="P8" s="97">
        <v>3.23</v>
      </c>
      <c r="Q8" s="97">
        <v>0</v>
      </c>
      <c r="R8" s="97">
        <v>0</v>
      </c>
      <c r="S8" s="74">
        <f aca="true" t="shared" si="1" ref="S8:S56">(L8*6000+M8*9300+N8*11628+O8*12778+P8*3800)/1000+SUM(Q8:R8)</f>
        <v>12.274</v>
      </c>
      <c r="T8" s="97"/>
      <c r="U8" s="74">
        <f aca="true" t="shared" si="2" ref="U8:U56">((L8*6000*350+M8*9300*202+N8*11628*270+O8*12778*227+P8*3800*43)+(Q8*819+R8*290)*1000)/1000000</f>
        <v>0.527782</v>
      </c>
      <c r="V8" s="74">
        <f t="shared" si="0"/>
      </c>
      <c r="W8" s="69"/>
    </row>
    <row r="9" spans="1:23" ht="114.75">
      <c r="A9" s="89">
        <v>3</v>
      </c>
      <c r="B9" s="23" t="s">
        <v>33</v>
      </c>
      <c r="C9" s="23" t="s">
        <v>109</v>
      </c>
      <c r="D9" s="23"/>
      <c r="E9" s="81">
        <v>2934</v>
      </c>
      <c r="F9" s="23" t="s">
        <v>112</v>
      </c>
      <c r="G9" s="23" t="s">
        <v>108</v>
      </c>
      <c r="H9" s="23" t="s">
        <v>110</v>
      </c>
      <c r="I9" s="42" t="s">
        <v>90</v>
      </c>
      <c r="J9" s="43" t="s">
        <v>105</v>
      </c>
      <c r="K9" s="96">
        <v>279.78</v>
      </c>
      <c r="L9" s="97">
        <v>0</v>
      </c>
      <c r="M9" s="97">
        <v>0</v>
      </c>
      <c r="N9" s="97">
        <v>0</v>
      </c>
      <c r="O9" s="97">
        <v>0</v>
      </c>
      <c r="P9" s="97">
        <v>8</v>
      </c>
      <c r="Q9" s="97">
        <v>68.268</v>
      </c>
      <c r="R9" s="97">
        <v>0</v>
      </c>
      <c r="S9" s="74">
        <f t="shared" si="1"/>
        <v>98.668</v>
      </c>
      <c r="T9" s="97"/>
      <c r="U9" s="74">
        <f t="shared" si="2"/>
        <v>57.218692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340.38</v>
      </c>
      <c r="L57" s="71">
        <f t="shared" si="3"/>
        <v>9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11.23</v>
      </c>
      <c r="Q57" s="71">
        <f t="shared" si="3"/>
        <v>71.193</v>
      </c>
      <c r="R57" s="71">
        <f t="shared" si="3"/>
        <v>0</v>
      </c>
      <c r="S57" s="71">
        <f t="shared" si="3"/>
        <v>167.86700000000002</v>
      </c>
      <c r="T57" s="71">
        <f t="shared" si="3"/>
        <v>0</v>
      </c>
      <c r="U57" s="71">
        <f t="shared" si="3"/>
        <v>79.04204899999999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Бонка С. Йорданова</cp:lastModifiedBy>
  <cp:lastPrinted>2017-12-13T07:05:39Z</cp:lastPrinted>
  <dcterms:created xsi:type="dcterms:W3CDTF">1996-10-14T23:33:28Z</dcterms:created>
  <dcterms:modified xsi:type="dcterms:W3CDTF">2022-11-29T17:03:48Z</dcterms:modified>
  <cp:category/>
  <cp:version/>
  <cp:contentType/>
  <cp:contentStatus/>
</cp:coreProperties>
</file>